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ana\Desktop\"/>
    </mc:Choice>
  </mc:AlternateContent>
  <xr:revisionPtr revIDLastSave="0" documentId="8_{4B5C61A7-9894-486B-87E6-6ACC9401D3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E37" i="2"/>
  <c r="F33" i="2"/>
  <c r="E33" i="2"/>
  <c r="F31" i="2"/>
  <c r="E31" i="2"/>
  <c r="F22" i="2"/>
  <c r="E22" i="2"/>
  <c r="F21" i="2"/>
  <c r="E21" i="2"/>
  <c r="F18" i="2"/>
  <c r="E18" i="2"/>
  <c r="F16" i="2"/>
  <c r="E16" i="2"/>
  <c r="F10" i="2"/>
  <c r="E10" i="2"/>
  <c r="F9" i="2"/>
  <c r="E9" i="2"/>
  <c r="F8" i="2"/>
  <c r="E8" i="2"/>
  <c r="F5" i="2"/>
  <c r="E5" i="2"/>
</calcChain>
</file>

<file path=xl/sharedStrings.xml><?xml version="1.0" encoding="utf-8"?>
<sst xmlns="http://schemas.openxmlformats.org/spreadsheetml/2006/main" count="110" uniqueCount="74">
  <si>
    <t>TEATRUL STELA POPESCU</t>
  </si>
  <si>
    <t>ANEXA 2</t>
  </si>
  <si>
    <t>lei</t>
  </si>
  <si>
    <t>NR CRT</t>
  </si>
  <si>
    <t>DENUMIRE INDICATOR</t>
  </si>
  <si>
    <t>COD INDICATOR</t>
  </si>
  <si>
    <t>TOTAL</t>
  </si>
  <si>
    <t>CLASIFICATIE FUNCTIONALA</t>
  </si>
  <si>
    <t>CLASIFICATIE ECONOMICA</t>
  </si>
  <si>
    <t>buget aprobat 2024</t>
  </si>
  <si>
    <t>TOTAL VENITURI</t>
  </si>
  <si>
    <t>67.03.04</t>
  </si>
  <si>
    <t>alte venituri din prestari de servicii si alte activitati</t>
  </si>
  <si>
    <t>subventii</t>
  </si>
  <si>
    <t>TOTAL CHELTUIELI</t>
  </si>
  <si>
    <t>TITLUL I CHELTUILEI DE PERSONAL</t>
  </si>
  <si>
    <t>cheltuieli salariale in bani</t>
  </si>
  <si>
    <t>Salarii de baza</t>
  </si>
  <si>
    <t>Sporuri pentru conditii munca</t>
  </si>
  <si>
    <t>alte sporuri</t>
  </si>
  <si>
    <t>alocati pentru locuinte</t>
  </si>
  <si>
    <t>indemnizatii de hrana</t>
  </si>
  <si>
    <t>cheltuieli salariale in natura</t>
  </si>
  <si>
    <t>vouchere de vacanta</t>
  </si>
  <si>
    <t>contributii</t>
  </si>
  <si>
    <t>contributie asiguratorie pentru munca</t>
  </si>
  <si>
    <t>contributie asiguratorie pentru munca cond speciale</t>
  </si>
  <si>
    <t>TITLUL II BUNURI SI SERVICII</t>
  </si>
  <si>
    <t>bunuri si servicii</t>
  </si>
  <si>
    <t>furnituri de birou</t>
  </si>
  <si>
    <t>materiale pentru curatenie</t>
  </si>
  <si>
    <t>incalzit iluminat forta motrica</t>
  </si>
  <si>
    <t>apa canal salubritate</t>
  </si>
  <si>
    <t>carburanti lubrifianti</t>
  </si>
  <si>
    <t>posta telecomunicatii radio tv internet</t>
  </si>
  <si>
    <t>materiale si prestari servicii cu caracter functional</t>
  </si>
  <si>
    <t>alte bunuri si servicii pentru intretinere si functionare</t>
  </si>
  <si>
    <t>bunuri de natura obiectelor de inventar</t>
  </si>
  <si>
    <t>alte obiecte de inventar</t>
  </si>
  <si>
    <t>deplasari detasari transferari</t>
  </si>
  <si>
    <t>deplasari interne detasari transferari</t>
  </si>
  <si>
    <t>deplasari in strainatate</t>
  </si>
  <si>
    <t>protectia muncii</t>
  </si>
  <si>
    <t>alte cheltuieli</t>
  </si>
  <si>
    <t>chirii</t>
  </si>
  <si>
    <t>20.30.04</t>
  </si>
  <si>
    <t>alte cheltuieli cu bunuri si servicii</t>
  </si>
  <si>
    <t>20.30.30</t>
  </si>
  <si>
    <t>alte active fixe</t>
  </si>
  <si>
    <t>71.01.30</t>
  </si>
  <si>
    <t>85.01.01</t>
  </si>
  <si>
    <t xml:space="preserve"> buget 2024</t>
  </si>
  <si>
    <t>EXECUTIE</t>
  </si>
  <si>
    <t>31.12.2024</t>
  </si>
  <si>
    <t>10.01.01</t>
  </si>
  <si>
    <t>10.01.05</t>
  </si>
  <si>
    <t>10.01.06</t>
  </si>
  <si>
    <t>10.01.16</t>
  </si>
  <si>
    <t>10.01.17</t>
  </si>
  <si>
    <t>10.02.06</t>
  </si>
  <si>
    <t>10.03.07</t>
  </si>
  <si>
    <t>10.03.08</t>
  </si>
  <si>
    <t>20.01.01</t>
  </si>
  <si>
    <t>20.01.02</t>
  </si>
  <si>
    <t>20.01.03</t>
  </si>
  <si>
    <t>20.01.04</t>
  </si>
  <si>
    <t>20.01.05</t>
  </si>
  <si>
    <t>20.01.08</t>
  </si>
  <si>
    <t>20.01.09</t>
  </si>
  <si>
    <t>20.01.30</t>
  </si>
  <si>
    <t>20.05.30</t>
  </si>
  <si>
    <t>20.06.01</t>
  </si>
  <si>
    <t>20.06.02</t>
  </si>
  <si>
    <t xml:space="preserve">Sume aferente persoanelor cu handicap neincadrate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</si>
</sst>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left"/>
    </xf>
    <xf numFmtId="165" fontId="3" fillId="0" borderId="0" xfId="2" applyNumberFormat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165" fontId="3" fillId="0" borderId="1" xfId="2" applyNumberFormat="1" applyFont="1" applyBorder="1"/>
    <xf numFmtId="0" fontId="2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65" fontId="3" fillId="0" borderId="1" xfId="2" applyNumberFormat="1" applyFont="1" applyBorder="1" applyAlignment="1">
      <alignment wrapText="1"/>
    </xf>
    <xf numFmtId="0" fontId="2" fillId="3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165" fontId="3" fillId="2" borderId="1" xfId="2" applyNumberFormat="1" applyFont="1" applyFill="1" applyBorder="1"/>
    <xf numFmtId="0" fontId="2" fillId="0" borderId="1" xfId="1" applyFont="1" applyBorder="1" applyAlignment="1">
      <alignment horizontal="left"/>
    </xf>
    <xf numFmtId="37" fontId="3" fillId="0" borderId="1" xfId="2" applyNumberFormat="1" applyFont="1" applyBorder="1"/>
    <xf numFmtId="165" fontId="3" fillId="0" borderId="1" xfId="2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left"/>
    </xf>
    <xf numFmtId="0" fontId="2" fillId="0" borderId="2" xfId="1" applyFont="1" applyBorder="1" applyAlignment="1">
      <alignment wrapText="1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165" fontId="3" fillId="0" borderId="2" xfId="2" applyNumberFormat="1" applyFont="1" applyBorder="1"/>
    <xf numFmtId="0" fontId="5" fillId="0" borderId="0" xfId="3" applyFont="1" applyAlignment="1">
      <alignment wrapText="1"/>
    </xf>
    <xf numFmtId="2" fontId="2" fillId="0" borderId="2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</cellXfs>
  <cellStyles count="4">
    <cellStyle name="Comma 2" xfId="2" xr:uid="{B40EE26B-10B3-4AA8-A3F2-1A3F1900F07F}"/>
    <cellStyle name="Normal" xfId="0" builtinId="0"/>
    <cellStyle name="Normal 2" xfId="1" xr:uid="{16EF74F2-6813-4B3C-B7BE-5917CAB35432}"/>
    <cellStyle name="Normal 3" xfId="3" xr:uid="{DEAF7969-D3CB-4058-8137-49250D8C5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AAA0-B8C1-4F35-9AAA-C86A53782CEA}">
  <dimension ref="A1:F42"/>
  <sheetViews>
    <sheetView tabSelected="1" zoomScaleNormal="100" workbookViewId="0">
      <selection activeCell="I1" sqref="I1"/>
    </sheetView>
  </sheetViews>
  <sheetFormatPr defaultColWidth="8.90625" defaultRowHeight="13" x14ac:dyDescent="0.3"/>
  <cols>
    <col min="1" max="1" width="4.6328125" style="1" customWidth="1"/>
    <col min="2" max="2" width="22.453125" style="2" customWidth="1"/>
    <col min="3" max="3" width="13.08984375" style="1" customWidth="1"/>
    <col min="4" max="4" width="13.453125" style="3" customWidth="1"/>
    <col min="5" max="5" width="17.08984375" style="4" customWidth="1"/>
    <col min="6" max="6" width="15.81640625" style="1" customWidth="1"/>
    <col min="7" max="16384" width="8.90625" style="1"/>
  </cols>
  <sheetData>
    <row r="1" spans="1:6" x14ac:dyDescent="0.3">
      <c r="A1" s="1" t="s">
        <v>0</v>
      </c>
      <c r="F1" s="4" t="s">
        <v>1</v>
      </c>
    </row>
    <row r="2" spans="1:6" x14ac:dyDescent="0.3">
      <c r="D2" s="3" t="s">
        <v>51</v>
      </c>
      <c r="F2" s="4" t="s">
        <v>2</v>
      </c>
    </row>
    <row r="3" spans="1:6" ht="26" x14ac:dyDescent="0.3">
      <c r="A3" s="5" t="s">
        <v>3</v>
      </c>
      <c r="B3" s="6" t="s">
        <v>4</v>
      </c>
      <c r="C3" s="27" t="s">
        <v>5</v>
      </c>
      <c r="D3" s="27"/>
      <c r="E3" s="7" t="s">
        <v>6</v>
      </c>
      <c r="F3" s="7" t="s">
        <v>52</v>
      </c>
    </row>
    <row r="4" spans="1:6" ht="26" x14ac:dyDescent="0.3">
      <c r="A4" s="8"/>
      <c r="B4" s="6"/>
      <c r="C4" s="9" t="s">
        <v>7</v>
      </c>
      <c r="D4" s="10" t="s">
        <v>8</v>
      </c>
      <c r="E4" s="11" t="s">
        <v>9</v>
      </c>
      <c r="F4" s="11" t="s">
        <v>53</v>
      </c>
    </row>
    <row r="5" spans="1:6" x14ac:dyDescent="0.3">
      <c r="A5" s="12">
        <v>1</v>
      </c>
      <c r="B5" s="13" t="s">
        <v>10</v>
      </c>
      <c r="C5" s="14" t="s">
        <v>11</v>
      </c>
      <c r="D5" s="15"/>
      <c r="E5" s="16">
        <f t="shared" ref="E5:F5" si="0">E6+E7</f>
        <v>8586000</v>
      </c>
      <c r="F5" s="16">
        <f t="shared" si="0"/>
        <v>8436615</v>
      </c>
    </row>
    <row r="6" spans="1:6" ht="26" x14ac:dyDescent="0.3">
      <c r="A6" s="12">
        <v>2</v>
      </c>
      <c r="B6" s="6" t="s">
        <v>12</v>
      </c>
      <c r="C6" s="8" t="s">
        <v>11</v>
      </c>
      <c r="D6" s="17"/>
      <c r="E6" s="7">
        <v>750000</v>
      </c>
      <c r="F6" s="18">
        <v>683347</v>
      </c>
    </row>
    <row r="7" spans="1:6" x14ac:dyDescent="0.3">
      <c r="A7" s="12">
        <v>3</v>
      </c>
      <c r="B7" s="6" t="s">
        <v>13</v>
      </c>
      <c r="C7" s="8" t="s">
        <v>11</v>
      </c>
      <c r="D7" s="17"/>
      <c r="E7" s="7">
        <v>7836000</v>
      </c>
      <c r="F7" s="7">
        <v>7753268</v>
      </c>
    </row>
    <row r="8" spans="1:6" x14ac:dyDescent="0.3">
      <c r="A8" s="12">
        <v>4</v>
      </c>
      <c r="B8" s="13" t="s">
        <v>14</v>
      </c>
      <c r="C8" s="14" t="s">
        <v>11</v>
      </c>
      <c r="D8" s="15"/>
      <c r="E8" s="16">
        <f>E9+E21+E40+E41</f>
        <v>8586000</v>
      </c>
      <c r="F8" s="16">
        <f>F9+F21+F40+F41+F42</f>
        <v>8436615</v>
      </c>
    </row>
    <row r="9" spans="1:6" ht="26" x14ac:dyDescent="0.3">
      <c r="A9" s="12">
        <v>5</v>
      </c>
      <c r="B9" s="13" t="s">
        <v>15</v>
      </c>
      <c r="C9" s="14" t="s">
        <v>11</v>
      </c>
      <c r="D9" s="15"/>
      <c r="E9" s="16">
        <f>E10+E16+E18</f>
        <v>6569000</v>
      </c>
      <c r="F9" s="16">
        <f>F10+F16+F18</f>
        <v>6561020</v>
      </c>
    </row>
    <row r="10" spans="1:6" x14ac:dyDescent="0.3">
      <c r="A10" s="12">
        <v>6</v>
      </c>
      <c r="B10" s="6" t="s">
        <v>16</v>
      </c>
      <c r="C10" s="8" t="s">
        <v>11</v>
      </c>
      <c r="D10" s="17"/>
      <c r="E10" s="7">
        <f>E11+E12+E13+E14+E15</f>
        <v>6337000</v>
      </c>
      <c r="F10" s="7">
        <f>F11+F12+F13+F14+F15</f>
        <v>6330697</v>
      </c>
    </row>
    <row r="11" spans="1:6" x14ac:dyDescent="0.3">
      <c r="A11" s="12">
        <v>7</v>
      </c>
      <c r="B11" s="6" t="s">
        <v>17</v>
      </c>
      <c r="C11" s="8" t="s">
        <v>11</v>
      </c>
      <c r="D11" s="17" t="s">
        <v>54</v>
      </c>
      <c r="E11" s="7">
        <v>5494000</v>
      </c>
      <c r="F11" s="7">
        <v>5494000</v>
      </c>
    </row>
    <row r="12" spans="1:6" ht="26" x14ac:dyDescent="0.3">
      <c r="A12" s="12">
        <v>8</v>
      </c>
      <c r="B12" s="6" t="s">
        <v>18</v>
      </c>
      <c r="C12" s="8" t="s">
        <v>11</v>
      </c>
      <c r="D12" s="17" t="s">
        <v>55</v>
      </c>
      <c r="E12" s="7">
        <v>613000</v>
      </c>
      <c r="F12" s="7">
        <v>611663</v>
      </c>
    </row>
    <row r="13" spans="1:6" x14ac:dyDescent="0.3">
      <c r="A13" s="12">
        <v>9</v>
      </c>
      <c r="B13" s="6" t="s">
        <v>19</v>
      </c>
      <c r="C13" s="8" t="s">
        <v>11</v>
      </c>
      <c r="D13" s="17" t="s">
        <v>56</v>
      </c>
      <c r="E13" s="7">
        <v>20000</v>
      </c>
      <c r="F13" s="7">
        <v>17555</v>
      </c>
    </row>
    <row r="14" spans="1:6" x14ac:dyDescent="0.3">
      <c r="A14" s="12">
        <v>10</v>
      </c>
      <c r="B14" s="6" t="s">
        <v>20</v>
      </c>
      <c r="C14" s="8" t="s">
        <v>11</v>
      </c>
      <c r="D14" s="17" t="s">
        <v>57</v>
      </c>
      <c r="E14" s="7">
        <v>34000</v>
      </c>
      <c r="F14" s="7">
        <v>33780</v>
      </c>
    </row>
    <row r="15" spans="1:6" x14ac:dyDescent="0.3">
      <c r="A15" s="12">
        <v>11</v>
      </c>
      <c r="B15" s="6" t="s">
        <v>21</v>
      </c>
      <c r="C15" s="8" t="s">
        <v>11</v>
      </c>
      <c r="D15" s="17" t="s">
        <v>58</v>
      </c>
      <c r="E15" s="7">
        <v>176000</v>
      </c>
      <c r="F15" s="7">
        <v>173699</v>
      </c>
    </row>
    <row r="16" spans="1:6" x14ac:dyDescent="0.3">
      <c r="A16" s="12">
        <v>12</v>
      </c>
      <c r="B16" s="6" t="s">
        <v>22</v>
      </c>
      <c r="C16" s="8" t="s">
        <v>11</v>
      </c>
      <c r="D16" s="17">
        <v>10.02</v>
      </c>
      <c r="E16" s="7">
        <f t="shared" ref="E16" si="1">E17</f>
        <v>69000</v>
      </c>
      <c r="F16" s="7">
        <f>+F17</f>
        <v>68750</v>
      </c>
    </row>
    <row r="17" spans="1:6" x14ac:dyDescent="0.3">
      <c r="A17" s="12">
        <v>13</v>
      </c>
      <c r="B17" s="6" t="s">
        <v>23</v>
      </c>
      <c r="C17" s="8" t="s">
        <v>11</v>
      </c>
      <c r="D17" s="17" t="s">
        <v>59</v>
      </c>
      <c r="E17" s="7">
        <v>69000</v>
      </c>
      <c r="F17" s="19">
        <v>68750</v>
      </c>
    </row>
    <row r="18" spans="1:6" x14ac:dyDescent="0.3">
      <c r="A18" s="12">
        <v>14</v>
      </c>
      <c r="B18" s="6" t="s">
        <v>24</v>
      </c>
      <c r="C18" s="8" t="s">
        <v>11</v>
      </c>
      <c r="D18" s="17">
        <v>10.029999999999999</v>
      </c>
      <c r="E18" s="7">
        <f>E19+E20</f>
        <v>163000</v>
      </c>
      <c r="F18" s="7">
        <f>F19+F20</f>
        <v>161573</v>
      </c>
    </row>
    <row r="19" spans="1:6" ht="26" x14ac:dyDescent="0.3">
      <c r="A19" s="12">
        <v>15</v>
      </c>
      <c r="B19" s="6" t="s">
        <v>25</v>
      </c>
      <c r="C19" s="8" t="s">
        <v>11</v>
      </c>
      <c r="D19" s="17" t="s">
        <v>60</v>
      </c>
      <c r="E19" s="7">
        <v>141000</v>
      </c>
      <c r="F19" s="7">
        <v>139985</v>
      </c>
    </row>
    <row r="20" spans="1:6" ht="28.75" customHeight="1" x14ac:dyDescent="0.3">
      <c r="A20" s="12">
        <v>16</v>
      </c>
      <c r="B20" s="6" t="s">
        <v>26</v>
      </c>
      <c r="C20" s="8" t="s">
        <v>11</v>
      </c>
      <c r="D20" s="17" t="s">
        <v>61</v>
      </c>
      <c r="E20" s="7">
        <v>22000</v>
      </c>
      <c r="F20" s="7">
        <v>21588</v>
      </c>
    </row>
    <row r="21" spans="1:6" x14ac:dyDescent="0.3">
      <c r="A21" s="12">
        <v>17</v>
      </c>
      <c r="B21" s="13" t="s">
        <v>27</v>
      </c>
      <c r="C21" s="14" t="s">
        <v>11</v>
      </c>
      <c r="D21" s="15">
        <v>20</v>
      </c>
      <c r="E21" s="16">
        <f t="shared" ref="E21:F21" si="2">E22+E31+E33+E36+E37</f>
        <v>1967000</v>
      </c>
      <c r="F21" s="16">
        <f t="shared" si="2"/>
        <v>1825643</v>
      </c>
    </row>
    <row r="22" spans="1:6" x14ac:dyDescent="0.3">
      <c r="A22" s="12">
        <v>18</v>
      </c>
      <c r="B22" s="6" t="s">
        <v>28</v>
      </c>
      <c r="C22" s="8" t="s">
        <v>11</v>
      </c>
      <c r="D22" s="17">
        <v>20.010000000000002</v>
      </c>
      <c r="E22" s="7">
        <f>E23+E24+E25+E26+E27+E28+E29+E30</f>
        <v>550000</v>
      </c>
      <c r="F22" s="7">
        <f>F23+F24+F25+F26+F27+F28+F29+F30</f>
        <v>520887</v>
      </c>
    </row>
    <row r="23" spans="1:6" x14ac:dyDescent="0.3">
      <c r="A23" s="12">
        <v>19</v>
      </c>
      <c r="B23" s="6" t="s">
        <v>29</v>
      </c>
      <c r="C23" s="8" t="s">
        <v>11</v>
      </c>
      <c r="D23" s="17" t="s">
        <v>62</v>
      </c>
      <c r="E23" s="7">
        <v>5000</v>
      </c>
      <c r="F23" s="7">
        <v>4540</v>
      </c>
    </row>
    <row r="24" spans="1:6" ht="16.75" customHeight="1" x14ac:dyDescent="0.3">
      <c r="A24" s="12">
        <v>20</v>
      </c>
      <c r="B24" s="6" t="s">
        <v>30</v>
      </c>
      <c r="C24" s="8" t="s">
        <v>11</v>
      </c>
      <c r="D24" s="17" t="s">
        <v>63</v>
      </c>
      <c r="E24" s="7">
        <v>5000</v>
      </c>
      <c r="F24" s="7">
        <v>4754</v>
      </c>
    </row>
    <row r="25" spans="1:6" ht="26" x14ac:dyDescent="0.3">
      <c r="A25" s="12">
        <v>21</v>
      </c>
      <c r="B25" s="6" t="s">
        <v>31</v>
      </c>
      <c r="C25" s="8" t="s">
        <v>11</v>
      </c>
      <c r="D25" s="17" t="s">
        <v>64</v>
      </c>
      <c r="E25" s="7">
        <v>113000</v>
      </c>
      <c r="F25" s="7">
        <v>109870</v>
      </c>
    </row>
    <row r="26" spans="1:6" x14ac:dyDescent="0.3">
      <c r="A26" s="12">
        <v>22</v>
      </c>
      <c r="B26" s="6" t="s">
        <v>32</v>
      </c>
      <c r="C26" s="8" t="s">
        <v>11</v>
      </c>
      <c r="D26" s="17" t="s">
        <v>65</v>
      </c>
      <c r="E26" s="7">
        <v>10000</v>
      </c>
      <c r="F26" s="7">
        <v>8887</v>
      </c>
    </row>
    <row r="27" spans="1:6" x14ac:dyDescent="0.3">
      <c r="A27" s="12">
        <v>23</v>
      </c>
      <c r="B27" s="6" t="s">
        <v>33</v>
      </c>
      <c r="C27" s="8" t="s">
        <v>11</v>
      </c>
      <c r="D27" s="17" t="s">
        <v>66</v>
      </c>
      <c r="E27" s="7">
        <v>15000</v>
      </c>
      <c r="F27" s="7">
        <v>14366</v>
      </c>
    </row>
    <row r="28" spans="1:6" ht="26" x14ac:dyDescent="0.3">
      <c r="A28" s="12">
        <v>24</v>
      </c>
      <c r="B28" s="6" t="s">
        <v>34</v>
      </c>
      <c r="C28" s="8" t="s">
        <v>11</v>
      </c>
      <c r="D28" s="17" t="s">
        <v>67</v>
      </c>
      <c r="E28" s="7">
        <v>8000</v>
      </c>
      <c r="F28" s="7">
        <v>7754</v>
      </c>
    </row>
    <row r="29" spans="1:6" ht="26" x14ac:dyDescent="0.3">
      <c r="A29" s="12">
        <v>25</v>
      </c>
      <c r="B29" s="6" t="s">
        <v>35</v>
      </c>
      <c r="C29" s="8" t="s">
        <v>11</v>
      </c>
      <c r="D29" s="17" t="s">
        <v>68</v>
      </c>
      <c r="E29" s="7">
        <v>227000</v>
      </c>
      <c r="F29" s="7">
        <v>203770</v>
      </c>
    </row>
    <row r="30" spans="1:6" ht="42.65" customHeight="1" x14ac:dyDescent="0.3">
      <c r="A30" s="12">
        <v>26</v>
      </c>
      <c r="B30" s="6" t="s">
        <v>36</v>
      </c>
      <c r="C30" s="8" t="s">
        <v>11</v>
      </c>
      <c r="D30" s="17" t="s">
        <v>69</v>
      </c>
      <c r="E30" s="7">
        <v>167000</v>
      </c>
      <c r="F30" s="7">
        <v>166946</v>
      </c>
    </row>
    <row r="31" spans="1:6" ht="26" x14ac:dyDescent="0.3">
      <c r="A31" s="12">
        <v>27</v>
      </c>
      <c r="B31" s="6" t="s">
        <v>37</v>
      </c>
      <c r="C31" s="8" t="s">
        <v>11</v>
      </c>
      <c r="D31" s="17">
        <v>20.05</v>
      </c>
      <c r="E31" s="7">
        <f t="shared" ref="E31:F31" si="3">E32</f>
        <v>0</v>
      </c>
      <c r="F31" s="7">
        <f t="shared" si="3"/>
        <v>0</v>
      </c>
    </row>
    <row r="32" spans="1:6" x14ac:dyDescent="0.3">
      <c r="A32" s="12">
        <v>28</v>
      </c>
      <c r="B32" s="6" t="s">
        <v>38</v>
      </c>
      <c r="C32" s="8" t="s">
        <v>11</v>
      </c>
      <c r="D32" s="17" t="s">
        <v>70</v>
      </c>
      <c r="E32" s="7">
        <v>0</v>
      </c>
      <c r="F32" s="19">
        <v>0</v>
      </c>
    </row>
    <row r="33" spans="1:6" ht="26" x14ac:dyDescent="0.3">
      <c r="A33" s="12">
        <v>29</v>
      </c>
      <c r="B33" s="6" t="s">
        <v>39</v>
      </c>
      <c r="C33" s="8" t="s">
        <v>11</v>
      </c>
      <c r="D33" s="17">
        <v>20.059999999999999</v>
      </c>
      <c r="E33" s="7">
        <f t="shared" ref="E33:F33" si="4">E34+E35</f>
        <v>0</v>
      </c>
      <c r="F33" s="7">
        <f t="shared" si="4"/>
        <v>0</v>
      </c>
    </row>
    <row r="34" spans="1:6" ht="26" x14ac:dyDescent="0.3">
      <c r="A34" s="12">
        <v>30</v>
      </c>
      <c r="B34" s="6" t="s">
        <v>40</v>
      </c>
      <c r="C34" s="8" t="s">
        <v>11</v>
      </c>
      <c r="D34" s="17" t="s">
        <v>71</v>
      </c>
      <c r="E34" s="7">
        <v>0</v>
      </c>
      <c r="F34" s="7">
        <v>0</v>
      </c>
    </row>
    <row r="35" spans="1:6" x14ac:dyDescent="0.3">
      <c r="A35" s="12">
        <v>31</v>
      </c>
      <c r="B35" s="6" t="s">
        <v>41</v>
      </c>
      <c r="C35" s="8" t="s">
        <v>11</v>
      </c>
      <c r="D35" s="17" t="s">
        <v>72</v>
      </c>
      <c r="E35" s="7">
        <v>0</v>
      </c>
      <c r="F35" s="7">
        <v>0</v>
      </c>
    </row>
    <row r="36" spans="1:6" x14ac:dyDescent="0.3">
      <c r="A36" s="12">
        <v>32</v>
      </c>
      <c r="B36" s="6" t="s">
        <v>42</v>
      </c>
      <c r="C36" s="8" t="s">
        <v>11</v>
      </c>
      <c r="D36" s="17">
        <v>20.14</v>
      </c>
      <c r="E36" s="7">
        <v>17000</v>
      </c>
      <c r="F36" s="7">
        <v>13685</v>
      </c>
    </row>
    <row r="37" spans="1:6" x14ac:dyDescent="0.3">
      <c r="A37" s="12">
        <v>33</v>
      </c>
      <c r="B37" s="6" t="s">
        <v>43</v>
      </c>
      <c r="C37" s="8" t="s">
        <v>11</v>
      </c>
      <c r="D37" s="20">
        <v>20.3</v>
      </c>
      <c r="E37" s="7">
        <f t="shared" ref="E37:F37" si="5">E38+E39</f>
        <v>1400000</v>
      </c>
      <c r="F37" s="7">
        <f t="shared" si="5"/>
        <v>1291071</v>
      </c>
    </row>
    <row r="38" spans="1:6" x14ac:dyDescent="0.3">
      <c r="A38" s="12">
        <v>34</v>
      </c>
      <c r="B38" s="6" t="s">
        <v>44</v>
      </c>
      <c r="C38" s="8" t="s">
        <v>11</v>
      </c>
      <c r="D38" s="17" t="s">
        <v>45</v>
      </c>
      <c r="E38" s="7">
        <v>0</v>
      </c>
      <c r="F38" s="7">
        <v>0</v>
      </c>
    </row>
    <row r="39" spans="1:6" ht="26" x14ac:dyDescent="0.3">
      <c r="A39" s="12">
        <v>35</v>
      </c>
      <c r="B39" s="21" t="s">
        <v>46</v>
      </c>
      <c r="C39" s="22" t="s">
        <v>11</v>
      </c>
      <c r="D39" s="23" t="s">
        <v>47</v>
      </c>
      <c r="E39" s="24">
        <v>1400000</v>
      </c>
      <c r="F39" s="19">
        <v>1291071</v>
      </c>
    </row>
    <row r="40" spans="1:6" ht="26" x14ac:dyDescent="0.3">
      <c r="A40" s="12">
        <v>36</v>
      </c>
      <c r="B40" s="25" t="s">
        <v>73</v>
      </c>
      <c r="C40" s="22" t="s">
        <v>11</v>
      </c>
      <c r="D40" s="26">
        <v>59.4</v>
      </c>
      <c r="E40" s="24">
        <v>50000</v>
      </c>
      <c r="F40" s="19">
        <v>49952</v>
      </c>
    </row>
    <row r="41" spans="1:6" x14ac:dyDescent="0.3">
      <c r="A41" s="12">
        <v>37</v>
      </c>
      <c r="B41" s="21" t="s">
        <v>48</v>
      </c>
      <c r="C41" s="22" t="s">
        <v>11</v>
      </c>
      <c r="D41" s="26" t="s">
        <v>49</v>
      </c>
      <c r="E41" s="24">
        <v>0</v>
      </c>
      <c r="F41" s="19"/>
    </row>
    <row r="42" spans="1:6" ht="16.75" customHeight="1" x14ac:dyDescent="0.3">
      <c r="A42" s="12">
        <v>38</v>
      </c>
      <c r="B42" s="6"/>
      <c r="C42" s="8"/>
      <c r="D42" s="17" t="s">
        <v>50</v>
      </c>
      <c r="E42" s="7"/>
      <c r="F42" s="7">
        <v>0</v>
      </c>
    </row>
  </sheetData>
  <mergeCells count="1">
    <mergeCell ref="C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CMI TSP</cp:lastModifiedBy>
  <dcterms:created xsi:type="dcterms:W3CDTF">2015-06-05T18:17:20Z</dcterms:created>
  <dcterms:modified xsi:type="dcterms:W3CDTF">2025-01-28T09:58:11Z</dcterms:modified>
</cp:coreProperties>
</file>